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Puleo\Kims Documents 3\Budget\2024-2025\"/>
    </mc:Choice>
  </mc:AlternateContent>
  <xr:revisionPtr revIDLastSave="0" documentId="13_ncr:1_{B6D12E28-CC84-46B5-9023-593D885A663F}" xr6:coauthVersionLast="36" xr6:coauthVersionMax="36" xr10:uidLastSave="{00000000-0000-0000-0000-000000000000}"/>
  <bookViews>
    <workbookView xWindow="0" yWindow="0" windowWidth="28800" windowHeight="12225" xr2:uid="{64D7D2B0-9C61-4746-BDA2-E08DEE95F2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 l="1"/>
  <c r="E16" i="1"/>
  <c r="D11" i="1"/>
  <c r="D14" i="1" s="1"/>
  <c r="C11" i="1"/>
  <c r="C14" i="1" s="1"/>
  <c r="E6" i="1"/>
  <c r="C13" i="1" l="1"/>
  <c r="C15" i="1" s="1"/>
  <c r="E11" i="1"/>
  <c r="D13" i="1"/>
  <c r="D15" i="1" s="1"/>
</calcChain>
</file>

<file path=xl/sharedStrings.xml><?xml version="1.0" encoding="utf-8"?>
<sst xmlns="http://schemas.openxmlformats.org/spreadsheetml/2006/main" count="81" uniqueCount="79">
  <si>
    <t>000000 - DISTRICT NAME</t>
  </si>
  <si>
    <t>Budgeted</t>
  </si>
  <si>
    <t>Proposed Budget</t>
  </si>
  <si>
    <t>2023-24</t>
  </si>
  <si>
    <t>Percent Change</t>
  </si>
  <si>
    <t>(A)</t>
  </si>
  <si>
    <t>(B)</t>
  </si>
  <si>
    <t>(C)</t>
  </si>
  <si>
    <t xml:space="preserve">Total Budgeted Amount,  not Including Separate Propositions </t>
  </si>
  <si>
    <r>
      <t xml:space="preserve">A.  Proposed Tax Levy to Support the Total Budgeted Amount </t>
    </r>
    <r>
      <rPr>
        <vertAlign val="superscript"/>
        <sz val="14"/>
        <rFont val="Arial"/>
        <family val="2"/>
      </rPr>
      <t xml:space="preserve"> 1</t>
    </r>
    <r>
      <rPr>
        <sz val="14"/>
        <rFont val="Arial"/>
        <family val="2"/>
      </rPr>
      <t xml:space="preserve"> </t>
    </r>
  </si>
  <si>
    <t>B.  Tax Levy to Support Library Debt, if Applicable</t>
  </si>
  <si>
    <r>
      <t>C.  Tax Levy for Non-Excludable Propositions, if Applicable</t>
    </r>
    <r>
      <rPr>
        <vertAlign val="superscript"/>
        <sz val="14"/>
        <rFont val="Arial"/>
        <family val="2"/>
      </rPr>
      <t xml:space="preserve"> 2</t>
    </r>
    <r>
      <rPr>
        <sz val="14"/>
        <rFont val="Arial"/>
        <family val="2"/>
      </rPr>
      <t xml:space="preserve"> </t>
    </r>
  </si>
  <si>
    <t>D.  Total Tax Cap Reserve Amount Used to Reduce Current Year Levy, if Applicable</t>
  </si>
  <si>
    <r>
      <t xml:space="preserve">E.  Total Proposed School Year Tax Levy </t>
    </r>
    <r>
      <rPr>
        <vertAlign val="superscript"/>
        <sz val="14"/>
        <rFont val="Arial"/>
        <family val="2"/>
      </rPr>
      <t xml:space="preserve"> </t>
    </r>
    <r>
      <rPr>
        <sz val="14"/>
        <rFont val="Arial"/>
        <family val="2"/>
      </rPr>
      <t>(A + B + C - D)</t>
    </r>
  </si>
  <si>
    <t>F.  Permissible Exclusions to the School Tax Levy Limit</t>
  </si>
  <si>
    <r>
      <t xml:space="preserve">G.  School Tax Levy Limit , </t>
    </r>
    <r>
      <rPr>
        <u/>
        <sz val="12"/>
        <rFont val="Arial"/>
        <family val="2"/>
      </rPr>
      <t>Excluding</t>
    </r>
    <r>
      <rPr>
        <sz val="12"/>
        <rFont val="Arial"/>
        <family val="2"/>
      </rPr>
      <t xml:space="preserve"> Levy for Permissible Exclusions</t>
    </r>
    <r>
      <rPr>
        <vertAlign val="superscript"/>
        <sz val="14"/>
        <rFont val="Arial"/>
        <family val="2"/>
      </rPr>
      <t xml:space="preserve"> 3</t>
    </r>
  </si>
  <si>
    <r>
      <t xml:space="preserve">H.  Total Proposed  School Year Tax Levy, </t>
    </r>
    <r>
      <rPr>
        <u/>
        <sz val="12"/>
        <rFont val="Arial"/>
        <family val="2"/>
      </rPr>
      <t>Excluding</t>
    </r>
    <r>
      <rPr>
        <sz val="12"/>
        <rFont val="Arial"/>
        <family val="2"/>
      </rPr>
      <t xml:space="preserve"> Levy to Support Library Debt and/or Permissible Exclusions (E - B - F + D)</t>
    </r>
  </si>
  <si>
    <r>
      <t>I.  Difference: (G - H); (negative value requires 60.0% voter approval)</t>
    </r>
    <r>
      <rPr>
        <sz val="14"/>
        <rFont val="Arial"/>
        <family val="2"/>
      </rPr>
      <t xml:space="preserve"> 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</t>
    </r>
  </si>
  <si>
    <t>Public School Enrollment</t>
  </si>
  <si>
    <t>Consumer Price Index</t>
  </si>
  <si>
    <t>Actual</t>
  </si>
  <si>
    <t>Estimated</t>
  </si>
  <si>
    <t>(D)</t>
  </si>
  <si>
    <t>(E)</t>
  </si>
  <si>
    <t>Adjusted Restricted Fund Balance</t>
  </si>
  <si>
    <t>Assigned Appropriated Fund Balance</t>
  </si>
  <si>
    <t>Adjusted Unrestricted Fund Balance</t>
  </si>
  <si>
    <t>Adjusted Unrestricted Fund Balance as a Percent of the Total Budget</t>
  </si>
  <si>
    <t>Schedule of Reserve Funds</t>
  </si>
  <si>
    <t>Reserve Type</t>
  </si>
  <si>
    <t>Reserve Name</t>
  </si>
  <si>
    <t>Reserve Description *</t>
  </si>
  <si>
    <t xml:space="preserve">Capital                                                </t>
  </si>
  <si>
    <t>Capital Reserve</t>
  </si>
  <si>
    <t>To pay the cost of any object or purpose for which bonds may be issued.</t>
  </si>
  <si>
    <t>Repair</t>
  </si>
  <si>
    <t>To pay the cost of repairs to capital improvements or equipment.</t>
  </si>
  <si>
    <t>Workers’ Compensation</t>
  </si>
  <si>
    <t>Workers' Comp Reserve</t>
  </si>
  <si>
    <t>To pay for Workers Compensation and benefits.</t>
  </si>
  <si>
    <t>To pay the Workers Compensation premium for the school year</t>
  </si>
  <si>
    <t>Unemployment Insurance</t>
  </si>
  <si>
    <t>Unemployment Insurance Reserve</t>
  </si>
  <si>
    <t>To pay the cost of reimbursement to the State Unemployment Insurance Fund.</t>
  </si>
  <si>
    <t>Reserve for Tax Reduction</t>
  </si>
  <si>
    <t>For the gradual use of the proceeds of the sale of school district real property.</t>
  </si>
  <si>
    <t>Mandatory Reserve for Debt Service</t>
  </si>
  <si>
    <t>To cover debt service payments on outstanding obligations (bonds, BANS) after the sale of district capital assets or improvements.</t>
  </si>
  <si>
    <t>Insurance</t>
  </si>
  <si>
    <t>To pay liability, casualty, and other types of uninsured losses.</t>
  </si>
  <si>
    <t>Property Loss</t>
  </si>
  <si>
    <t>To establish and maintain a program of reserves to cover property loss.</t>
  </si>
  <si>
    <t>Liability</t>
  </si>
  <si>
    <t>To establish and maintain a program of reserves to cover liability claims incurred.</t>
  </si>
  <si>
    <t>Tax Certiorari</t>
  </si>
  <si>
    <t>To establish a reserve fund for tax certiorari settlements</t>
  </si>
  <si>
    <t>Reserve for Insurance Recoveries</t>
  </si>
  <si>
    <t>To account for unexpended proceeds of insurance recoveries at the fiscal year end.</t>
  </si>
  <si>
    <t>EBALR – Employee Benefit Accrued Liability</t>
  </si>
  <si>
    <t>Employee Benefit Reserve</t>
  </si>
  <si>
    <t>For the payment of accrued ‘employee benefits’ due to employees upon termination of service.</t>
  </si>
  <si>
    <t>To cover the compensated absence if an employee retires</t>
  </si>
  <si>
    <t>Retirement Contribution</t>
  </si>
  <si>
    <t>Retirement Reserve</t>
  </si>
  <si>
    <t>To fund employer retirement contributions to the State and Local Employees’ Retirement System</t>
  </si>
  <si>
    <t>Other Reserve</t>
  </si>
  <si>
    <t>Teachers Retirement Reserve</t>
  </si>
  <si>
    <t>To fund employer retirement contributions to the New York State Teachers' Retirement System (TRS)</t>
  </si>
  <si>
    <t xml:space="preserve">          2024-25 Property Tax Report Card</t>
  </si>
  <si>
    <t>Contact Person:      Kimberly R Oehlbeck</t>
  </si>
  <si>
    <t>Telephone Number:      716-761-6122</t>
  </si>
  <si>
    <t>2024-25</t>
  </si>
  <si>
    <t>3/31/24 Actual Balance</t>
  </si>
  <si>
    <t>6/30/24 Estimated Ending Balance</t>
  </si>
  <si>
    <t>Intended Use of the Reserve in the 2024-25 School Year</t>
  </si>
  <si>
    <t>No intended to use in the 24-25 school year</t>
  </si>
  <si>
    <t>To pay any Unemployment bills for the 24-25 school year</t>
  </si>
  <si>
    <t>To pay for the Employees' Retirement Systems bill for the 24-25 school year</t>
  </si>
  <si>
    <t>To pay a portion of the NYS Teachers' Retirement System bill for the 24-25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</si>
</sst>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vertAlign val="superscript"/>
      <sz val="14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Continuous"/>
    </xf>
    <xf numFmtId="0" fontId="4" fillId="2" borderId="2" xfId="0" applyFont="1" applyFill="1" applyBorder="1" applyAlignment="1">
      <alignment horizontal="left" wrapText="1" indent="1"/>
    </xf>
    <xf numFmtId="0" fontId="5" fillId="2" borderId="2" xfId="0" applyFont="1" applyFill="1" applyBorder="1" applyAlignment="1">
      <alignment horizontal="left" indent="1"/>
    </xf>
    <xf numFmtId="0" fontId="6" fillId="2" borderId="0" xfId="0" applyFont="1" applyFill="1" applyAlignment="1">
      <alignment wrapText="1"/>
    </xf>
    <xf numFmtId="0" fontId="6" fillId="2" borderId="3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10" fontId="6" fillId="3" borderId="10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 wrapText="1"/>
    </xf>
    <xf numFmtId="10" fontId="6" fillId="2" borderId="6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 wrapText="1" indent="1"/>
    </xf>
    <xf numFmtId="10" fontId="6" fillId="0" borderId="18" xfId="0" applyNumberFormat="1" applyFont="1" applyBorder="1" applyAlignment="1">
      <alignment horizontal="right" vertical="center" wrapText="1"/>
    </xf>
    <xf numFmtId="10" fontId="6" fillId="0" borderId="18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/>
    <xf numFmtId="0" fontId="6" fillId="2" borderId="1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0" fontId="6" fillId="2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7" fontId="6" fillId="0" borderId="12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12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inden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7" xfId="0" applyBorder="1" applyAlignment="1">
      <alignment horizontal="left" indent="1"/>
    </xf>
    <xf numFmtId="0" fontId="6" fillId="3" borderId="8" xfId="0" applyFont="1" applyFill="1" applyBorder="1" applyAlignment="1">
      <alignment horizontal="left" vertical="center" wrapText="1" indent="1"/>
    </xf>
    <xf numFmtId="0" fontId="0" fillId="3" borderId="9" xfId="0" applyFill="1" applyBorder="1" applyAlignment="1">
      <alignment horizontal="left" vertical="center" indent="1"/>
    </xf>
    <xf numFmtId="0" fontId="6" fillId="2" borderId="11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indent="1"/>
    </xf>
    <xf numFmtId="0" fontId="6" fillId="2" borderId="14" xfId="0" applyFont="1" applyFill="1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indent="1"/>
    </xf>
    <xf numFmtId="0" fontId="6" fillId="2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 wrapText="1" indent="1"/>
    </xf>
    <xf numFmtId="0" fontId="0" fillId="3" borderId="8" xfId="0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left" vertical="center" wrapText="1" indent="1"/>
    </xf>
    <xf numFmtId="0" fontId="6" fillId="2" borderId="15" xfId="0" applyFont="1" applyFill="1" applyBorder="1" applyAlignment="1">
      <alignment horizontal="left" vertical="center" wrapText="1" indent="1"/>
    </xf>
    <xf numFmtId="0" fontId="6" fillId="2" borderId="21" xfId="0" applyFont="1" applyFill="1" applyBorder="1" applyAlignment="1">
      <alignment horizontal="left" vertical="center" wrapText="1" indent="1"/>
    </xf>
    <xf numFmtId="0" fontId="11" fillId="2" borderId="0" xfId="0" applyFont="1" applyFill="1" applyAlignment="1">
      <alignment wrapText="1"/>
    </xf>
    <xf numFmtId="0" fontId="11" fillId="2" borderId="1" xfId="0" applyFont="1" applyFill="1" applyBorder="1" applyAlignment="1">
      <alignment wrapText="1"/>
    </xf>
    <xf numFmtId="0" fontId="6" fillId="2" borderId="7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164" fontId="6" fillId="0" borderId="13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2357120</xdr:colOff>
      <xdr:row>28</xdr:row>
      <xdr:rowOff>142240</xdr:rowOff>
    </xdr:from>
    <xdr:to>
      <xdr:col>0</xdr:col>
      <xdr:colOff>2597171</xdr:colOff>
      <xdr:row>28</xdr:row>
      <xdr:rowOff>384196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8555FB-C490-46DB-9074-A8526FD07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7120" y="12038965"/>
          <a:ext cx="240051" cy="241956"/>
        </a:xfrm>
        <a:prstGeom prst="rect">
          <a:avLst/>
        </a:prstGeom>
      </xdr:spPr>
    </xdr:pic>
    <xdr:clientData/>
  </xdr:twoCellAnchor>
  <xdr:twoCellAnchor editAs="oneCell">
    <xdr:from>
      <xdr:col>0</xdr:col>
      <xdr:colOff>2357120</xdr:colOff>
      <xdr:row>35</xdr:row>
      <xdr:rowOff>121920</xdr:rowOff>
    </xdr:from>
    <xdr:to>
      <xdr:col>0</xdr:col>
      <xdr:colOff>2597171</xdr:colOff>
      <xdr:row>35</xdr:row>
      <xdr:rowOff>371496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EF7382-9EE9-48FC-AA53-F352FDCB6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7120" y="15466695"/>
          <a:ext cx="240051" cy="249576"/>
        </a:xfrm>
        <a:prstGeom prst="rect">
          <a:avLst/>
        </a:prstGeom>
      </xdr:spPr>
    </xdr:pic>
    <xdr:clientData/>
  </xdr:twoCellAnchor>
  <xdr:twoCellAnchor editAs="oneCell">
    <xdr:from>
      <xdr:col>0</xdr:col>
      <xdr:colOff>2367280</xdr:colOff>
      <xdr:row>36</xdr:row>
      <xdr:rowOff>101600</xdr:rowOff>
    </xdr:from>
    <xdr:to>
      <xdr:col>0</xdr:col>
      <xdr:colOff>2616856</xdr:colOff>
      <xdr:row>36</xdr:row>
      <xdr:rowOff>345461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12B343-87D3-4F52-851C-14B6D951C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7280" y="15913100"/>
          <a:ext cx="249576" cy="243861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17</xdr:row>
      <xdr:rowOff>133259</xdr:rowOff>
    </xdr:from>
    <xdr:to>
      <xdr:col>3</xdr:col>
      <xdr:colOff>2350226</xdr:colOff>
      <xdr:row>17</xdr:row>
      <xdr:rowOff>936818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2B5358BB-59B8-425B-B88E-7357F784CA96}"/>
            </a:ext>
          </a:extLst>
        </xdr:cNvPr>
        <xdr:cNvSpPr txBox="1">
          <a:spLocks noChangeArrowheads="1"/>
        </xdr:cNvSpPr>
      </xdr:nvSpPr>
      <xdr:spPr bwMode="auto">
        <a:xfrm>
          <a:off x="88900" y="7229384"/>
          <a:ext cx="12672151" cy="80355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noAutofit/>
        </a:bodyPr>
        <a:lstStyle/>
        <a:p>
          <a:pPr algn="l" rtl="0">
            <a:lnSpc>
              <a:spcPts val="2100"/>
            </a:lnSpc>
            <a:defRPr sz="1000"/>
          </a:pPr>
          <a:r>
            <a:rPr lang="en-US" sz="1400" b="0" i="0" u="none" strike="noStrike" baseline="30000">
              <a:solidFill>
                <a:srgbClr val="000000"/>
              </a:solidFill>
              <a:latin typeface="Arial"/>
              <a:cs typeface="Arial"/>
            </a:rPr>
            <a:t>1 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Include any prior year reserve for excess tax levy, including interest.</a:t>
          </a:r>
        </a:p>
        <a:p>
          <a:pPr algn="l" rtl="0">
            <a:lnSpc>
              <a:spcPts val="2100"/>
            </a:lnSpc>
            <a:defRPr sz="1000"/>
          </a:pPr>
          <a:r>
            <a:rPr lang="en-US" sz="14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Tax levy associated with educational or transportation services propositions are not eligible for exclusion under the School Tax Levy Limit and may affect voter approval requirements. </a:t>
          </a:r>
        </a:p>
        <a:p>
          <a:pPr algn="l" rtl="0">
            <a:lnSpc>
              <a:spcPts val="2100"/>
            </a:lnSpc>
            <a:defRPr sz="1000"/>
          </a:pPr>
          <a:r>
            <a:rPr lang="en-US" sz="14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For 2023-24, include any carryover from 2022-23 and exclude any tax levy for library debt or prior year reserve for excess tax levy, including interest.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2BAEC-26AD-4B58-8E3F-9852E5DA92DE}">
  <dimension ref="A1:F44"/>
  <sheetViews>
    <sheetView tabSelected="1" workbookViewId="0">
      <selection activeCell="D7" sqref="D7"/>
    </sheetView>
  </sheetViews>
  <sheetFormatPr defaultRowHeight="15" x14ac:dyDescent="0.25"/>
  <cols>
    <col min="1" max="2" width="44.28515625" customWidth="1"/>
    <col min="3" max="3" width="67.5703125" bestFit="1" customWidth="1"/>
    <col min="4" max="4" width="67.42578125" customWidth="1"/>
    <col min="5" max="5" width="69.42578125" customWidth="1"/>
    <col min="6" max="6" width="67.5703125" customWidth="1"/>
  </cols>
  <sheetData>
    <row r="1" spans="1:5" ht="24" thickBot="1" x14ac:dyDescent="0.4">
      <c r="A1" s="38" t="s">
        <v>68</v>
      </c>
      <c r="B1" s="39"/>
      <c r="C1" s="39"/>
      <c r="D1" s="39"/>
      <c r="E1" s="1"/>
    </row>
    <row r="2" spans="1:5" ht="16.5" thickBot="1" x14ac:dyDescent="0.3">
      <c r="A2" s="2" t="s">
        <v>0</v>
      </c>
      <c r="B2" s="3"/>
      <c r="C2" s="4"/>
      <c r="D2" s="4"/>
    </row>
    <row r="3" spans="1:5" x14ac:dyDescent="0.25">
      <c r="A3" s="5" t="s">
        <v>69</v>
      </c>
      <c r="B3" s="6"/>
      <c r="C3" s="7" t="s">
        <v>1</v>
      </c>
      <c r="D3" s="7" t="s">
        <v>2</v>
      </c>
      <c r="E3" s="7"/>
    </row>
    <row r="4" spans="1:5" x14ac:dyDescent="0.25">
      <c r="A4" s="5" t="s">
        <v>70</v>
      </c>
      <c r="B4" s="8"/>
      <c r="C4" s="9" t="s">
        <v>3</v>
      </c>
      <c r="D4" s="9" t="s">
        <v>71</v>
      </c>
      <c r="E4" s="9" t="s">
        <v>4</v>
      </c>
    </row>
    <row r="5" spans="1:5" ht="22.5" customHeight="1" thickBot="1" x14ac:dyDescent="0.3">
      <c r="A5" s="40"/>
      <c r="B5" s="41"/>
      <c r="C5" s="9" t="s">
        <v>5</v>
      </c>
      <c r="D5" s="9" t="s">
        <v>6</v>
      </c>
      <c r="E5" s="9" t="s">
        <v>7</v>
      </c>
    </row>
    <row r="6" spans="1:5" ht="35.25" customHeight="1" thickTop="1" thickBot="1" x14ac:dyDescent="0.3">
      <c r="A6" s="42" t="s">
        <v>8</v>
      </c>
      <c r="B6" s="43"/>
      <c r="C6" s="10">
        <v>12115391</v>
      </c>
      <c r="D6" s="10">
        <v>12364344</v>
      </c>
      <c r="E6" s="11">
        <f>+(D6-C6)/C6</f>
        <v>2.0548490758573124E-2</v>
      </c>
    </row>
    <row r="7" spans="1:5" ht="35.25" customHeight="1" thickTop="1" thickBot="1" x14ac:dyDescent="0.3">
      <c r="A7" s="44" t="s">
        <v>9</v>
      </c>
      <c r="B7" s="45"/>
      <c r="C7" s="12">
        <v>2897156</v>
      </c>
      <c r="D7" s="66">
        <v>2976709</v>
      </c>
      <c r="E7" s="12"/>
    </row>
    <row r="8" spans="1:5" ht="35.25" customHeight="1" thickBot="1" x14ac:dyDescent="0.3">
      <c r="A8" s="46" t="s">
        <v>10</v>
      </c>
      <c r="B8" s="47"/>
      <c r="C8" s="12">
        <v>0</v>
      </c>
      <c r="D8" s="12">
        <v>0</v>
      </c>
      <c r="E8" s="12"/>
    </row>
    <row r="9" spans="1:5" ht="35.25" customHeight="1" thickBot="1" x14ac:dyDescent="0.3">
      <c r="A9" s="36" t="s">
        <v>11</v>
      </c>
      <c r="B9" s="37"/>
      <c r="C9" s="13">
        <v>0</v>
      </c>
      <c r="D9" s="13">
        <v>0</v>
      </c>
      <c r="E9" s="13"/>
    </row>
    <row r="10" spans="1:5" ht="35.25" customHeight="1" thickBot="1" x14ac:dyDescent="0.3">
      <c r="A10" s="36" t="s">
        <v>12</v>
      </c>
      <c r="B10" s="37"/>
      <c r="C10" s="14">
        <v>0</v>
      </c>
      <c r="D10" s="14">
        <v>0</v>
      </c>
      <c r="E10" s="14"/>
    </row>
    <row r="11" spans="1:5" ht="35.25" customHeight="1" thickTop="1" thickBot="1" x14ac:dyDescent="0.3">
      <c r="A11" s="50" t="s">
        <v>13</v>
      </c>
      <c r="B11" s="51"/>
      <c r="C11" s="10">
        <f>+C7+C8+C9+C10</f>
        <v>2897156</v>
      </c>
      <c r="D11" s="10">
        <f>+D7+D8+D9+D10</f>
        <v>2976709</v>
      </c>
      <c r="E11" s="11">
        <f>+(D11-C11)/C11</f>
        <v>2.7458997720523161E-2</v>
      </c>
    </row>
    <row r="12" spans="1:5" ht="33" customHeight="1" thickTop="1" thickBot="1" x14ac:dyDescent="0.3">
      <c r="A12" s="44" t="s">
        <v>14</v>
      </c>
      <c r="B12" s="52"/>
      <c r="C12" s="12">
        <v>208284</v>
      </c>
      <c r="D12" s="12">
        <v>275515</v>
      </c>
      <c r="E12" s="12"/>
    </row>
    <row r="13" spans="1:5" ht="34.5" customHeight="1" thickBot="1" x14ac:dyDescent="0.3">
      <c r="A13" s="46" t="s">
        <v>15</v>
      </c>
      <c r="B13" s="47"/>
      <c r="C13" s="12">
        <f>+C11-C12</f>
        <v>2688872</v>
      </c>
      <c r="D13" s="12">
        <f>+D11-D12</f>
        <v>2701194</v>
      </c>
      <c r="E13" s="12"/>
    </row>
    <row r="14" spans="1:5" ht="48.6" customHeight="1" thickBot="1" x14ac:dyDescent="0.3">
      <c r="A14" s="46" t="s">
        <v>16</v>
      </c>
      <c r="B14" s="47"/>
      <c r="C14" s="12">
        <f>+C11-C8-C12+C10</f>
        <v>2688872</v>
      </c>
      <c r="D14" s="12">
        <f>+D11-D8-D12+D10</f>
        <v>2701194</v>
      </c>
      <c r="E14" s="12"/>
    </row>
    <row r="15" spans="1:5" ht="33" customHeight="1" thickBot="1" x14ac:dyDescent="0.3">
      <c r="A15" s="46" t="s">
        <v>17</v>
      </c>
      <c r="B15" s="53"/>
      <c r="C15" s="12">
        <f>+C13-C14</f>
        <v>0</v>
      </c>
      <c r="D15" s="12">
        <f>+D13-D14</f>
        <v>0</v>
      </c>
      <c r="E15" s="12"/>
    </row>
    <row r="16" spans="1:5" ht="35.25" customHeight="1" thickBot="1" x14ac:dyDescent="0.3">
      <c r="A16" s="46" t="s">
        <v>18</v>
      </c>
      <c r="B16" s="54"/>
      <c r="C16" s="34">
        <v>414</v>
      </c>
      <c r="D16" s="35">
        <v>408</v>
      </c>
      <c r="E16" s="15">
        <f>+(D16-C16)/C16</f>
        <v>-1.4492753623188406E-2</v>
      </c>
    </row>
    <row r="17" spans="1:6" ht="22.9" customHeight="1" thickBot="1" x14ac:dyDescent="0.3">
      <c r="A17" s="46" t="s">
        <v>19</v>
      </c>
      <c r="B17" s="54"/>
      <c r="C17" s="16"/>
      <c r="D17" s="17"/>
      <c r="E17" s="18">
        <v>0.08</v>
      </c>
    </row>
    <row r="18" spans="1:6" ht="16.5" thickBot="1" x14ac:dyDescent="0.3">
      <c r="A18" s="19"/>
      <c r="B18" s="20"/>
      <c r="C18" s="20"/>
      <c r="D18" s="20"/>
    </row>
    <row r="19" spans="1:6" x14ac:dyDescent="0.25">
      <c r="A19" s="55"/>
      <c r="B19" s="57"/>
      <c r="C19" s="7" t="s">
        <v>20</v>
      </c>
      <c r="D19" s="21" t="s">
        <v>21</v>
      </c>
    </row>
    <row r="20" spans="1:6" x14ac:dyDescent="0.25">
      <c r="A20" s="55"/>
      <c r="B20" s="57"/>
      <c r="C20" s="9" t="s">
        <v>3</v>
      </c>
      <c r="D20" s="9" t="s">
        <v>71</v>
      </c>
    </row>
    <row r="21" spans="1:6" ht="23.25" customHeight="1" thickBot="1" x14ac:dyDescent="0.3">
      <c r="A21" s="56"/>
      <c r="B21" s="58"/>
      <c r="C21" s="22" t="s">
        <v>22</v>
      </c>
      <c r="D21" s="23" t="s">
        <v>23</v>
      </c>
    </row>
    <row r="22" spans="1:6" ht="35.25" customHeight="1" thickBot="1" x14ac:dyDescent="0.3">
      <c r="A22" s="48" t="s">
        <v>24</v>
      </c>
      <c r="B22" s="49"/>
      <c r="C22" s="33">
        <v>618055.86</v>
      </c>
      <c r="D22" s="33">
        <v>726457</v>
      </c>
    </row>
    <row r="23" spans="1:6" ht="35.25" customHeight="1" thickBot="1" x14ac:dyDescent="0.3">
      <c r="A23" s="48" t="s">
        <v>25</v>
      </c>
      <c r="B23" s="49"/>
      <c r="C23" s="24">
        <v>472504</v>
      </c>
      <c r="D23" s="33">
        <v>504086</v>
      </c>
    </row>
    <row r="24" spans="1:6" ht="35.25" customHeight="1" thickBot="1" x14ac:dyDescent="0.3">
      <c r="A24" s="48" t="s">
        <v>26</v>
      </c>
      <c r="B24" s="49"/>
      <c r="C24" s="33">
        <v>512342</v>
      </c>
      <c r="D24" s="33">
        <v>630142</v>
      </c>
    </row>
    <row r="25" spans="1:6" ht="35.25" customHeight="1" thickBot="1" x14ac:dyDescent="0.3">
      <c r="A25" s="48" t="s">
        <v>27</v>
      </c>
      <c r="B25" s="49"/>
      <c r="C25" s="25">
        <f>+C24/C6</f>
        <v>4.2288523746365263E-2</v>
      </c>
      <c r="D25" s="25">
        <f>+D24/D6</f>
        <v>5.0964450681734511E-2</v>
      </c>
    </row>
    <row r="26" spans="1:6" ht="24" thickBot="1" x14ac:dyDescent="0.4">
      <c r="A26" s="62" t="s">
        <v>28</v>
      </c>
      <c r="B26" s="63"/>
      <c r="C26" s="63"/>
      <c r="D26" s="64"/>
    </row>
    <row r="27" spans="1:6" x14ac:dyDescent="0.25">
      <c r="A27" s="59" t="s">
        <v>29</v>
      </c>
      <c r="B27" s="59" t="s">
        <v>30</v>
      </c>
      <c r="C27" s="59" t="s">
        <v>31</v>
      </c>
      <c r="D27" s="59" t="s">
        <v>72</v>
      </c>
      <c r="E27" s="59" t="s">
        <v>73</v>
      </c>
      <c r="F27" s="59" t="s">
        <v>74</v>
      </c>
    </row>
    <row r="28" spans="1:6" ht="19.899999999999999" customHeight="1" thickBot="1" x14ac:dyDescent="0.3">
      <c r="A28" s="65"/>
      <c r="B28" s="65"/>
      <c r="C28" s="65"/>
      <c r="D28" s="60"/>
      <c r="E28" s="60"/>
      <c r="F28" s="61"/>
    </row>
    <row r="29" spans="1:6" ht="30.75" thickBot="1" x14ac:dyDescent="0.3">
      <c r="A29" s="26" t="s">
        <v>32</v>
      </c>
      <c r="B29" s="27" t="s">
        <v>33</v>
      </c>
      <c r="C29" s="27" t="s">
        <v>34</v>
      </c>
      <c r="D29" s="28">
        <v>18783.09</v>
      </c>
      <c r="E29" s="28">
        <v>19023.560000000001</v>
      </c>
      <c r="F29" s="29" t="s">
        <v>75</v>
      </c>
    </row>
    <row r="30" spans="1:6" ht="15.75" thickBot="1" x14ac:dyDescent="0.3">
      <c r="A30" s="26" t="s">
        <v>35</v>
      </c>
      <c r="B30" s="27"/>
      <c r="C30" s="27" t="s">
        <v>36</v>
      </c>
      <c r="D30" s="27"/>
      <c r="E30" s="28"/>
      <c r="F30" s="29"/>
    </row>
    <row r="31" spans="1:6" ht="15.75" thickBot="1" x14ac:dyDescent="0.3">
      <c r="A31" s="26" t="s">
        <v>37</v>
      </c>
      <c r="B31" s="27" t="s">
        <v>38</v>
      </c>
      <c r="C31" s="27" t="s">
        <v>39</v>
      </c>
      <c r="D31" s="28">
        <v>21661.439999999999</v>
      </c>
      <c r="E31" s="28">
        <v>47176.84</v>
      </c>
      <c r="F31" s="29" t="s">
        <v>40</v>
      </c>
    </row>
    <row r="32" spans="1:6" ht="30.75" thickBot="1" x14ac:dyDescent="0.3">
      <c r="A32" s="26" t="s">
        <v>41</v>
      </c>
      <c r="B32" s="27" t="s">
        <v>42</v>
      </c>
      <c r="C32" s="27" t="s">
        <v>43</v>
      </c>
      <c r="D32" s="28">
        <v>142857.35999999999</v>
      </c>
      <c r="E32" s="28">
        <v>144747.16</v>
      </c>
      <c r="F32" s="29" t="s">
        <v>76</v>
      </c>
    </row>
    <row r="33" spans="1:6" ht="30.75" thickBot="1" x14ac:dyDescent="0.3">
      <c r="A33" s="26" t="s">
        <v>44</v>
      </c>
      <c r="B33" s="27"/>
      <c r="C33" s="27" t="s">
        <v>45</v>
      </c>
      <c r="D33" s="27"/>
      <c r="E33" s="28"/>
      <c r="F33" s="29"/>
    </row>
    <row r="34" spans="1:6" ht="45.75" thickBot="1" x14ac:dyDescent="0.3">
      <c r="A34" s="26" t="s">
        <v>46</v>
      </c>
      <c r="B34" s="27"/>
      <c r="C34" s="27" t="s">
        <v>47</v>
      </c>
      <c r="D34" s="27"/>
      <c r="E34" s="28"/>
      <c r="F34" s="29"/>
    </row>
    <row r="35" spans="1:6" ht="15.75" thickBot="1" x14ac:dyDescent="0.3">
      <c r="A35" s="26" t="s">
        <v>48</v>
      </c>
      <c r="B35" s="27"/>
      <c r="C35" s="27" t="s">
        <v>49</v>
      </c>
      <c r="D35" s="27"/>
      <c r="E35" s="28"/>
      <c r="F35" s="29"/>
    </row>
    <row r="36" spans="1:6" ht="30.75" thickBot="1" x14ac:dyDescent="0.3">
      <c r="A36" s="26" t="s">
        <v>50</v>
      </c>
      <c r="B36" s="27"/>
      <c r="C36" s="27" t="s">
        <v>51</v>
      </c>
      <c r="D36" s="27"/>
      <c r="E36" s="28"/>
      <c r="F36" s="29"/>
    </row>
    <row r="37" spans="1:6" ht="30.75" thickBot="1" x14ac:dyDescent="0.3">
      <c r="A37" s="26" t="s">
        <v>52</v>
      </c>
      <c r="B37" s="27"/>
      <c r="C37" s="27" t="s">
        <v>53</v>
      </c>
      <c r="D37" s="27"/>
      <c r="E37" s="28"/>
      <c r="F37" s="29"/>
    </row>
    <row r="38" spans="1:6" ht="15.75" thickBot="1" x14ac:dyDescent="0.3">
      <c r="A38" s="26" t="s">
        <v>54</v>
      </c>
      <c r="B38" s="27"/>
      <c r="C38" s="27" t="s">
        <v>55</v>
      </c>
      <c r="D38" s="27"/>
      <c r="E38" s="28"/>
      <c r="F38" s="29"/>
    </row>
    <row r="39" spans="1:6" ht="30.75" thickBot="1" x14ac:dyDescent="0.3">
      <c r="A39" s="26" t="s">
        <v>56</v>
      </c>
      <c r="B39" s="27"/>
      <c r="C39" s="27" t="s">
        <v>57</v>
      </c>
      <c r="D39" s="27"/>
      <c r="E39" s="28"/>
      <c r="F39" s="29"/>
    </row>
    <row r="40" spans="1:6" ht="30.75" thickBot="1" x14ac:dyDescent="0.3">
      <c r="A40" s="26" t="s">
        <v>58</v>
      </c>
      <c r="B40" s="27" t="s">
        <v>59</v>
      </c>
      <c r="C40" s="27" t="s">
        <v>60</v>
      </c>
      <c r="D40" s="28">
        <v>92945.57</v>
      </c>
      <c r="E40" s="28">
        <v>91357.67</v>
      </c>
      <c r="F40" s="29" t="s">
        <v>61</v>
      </c>
    </row>
    <row r="41" spans="1:6" ht="30.75" thickBot="1" x14ac:dyDescent="0.3">
      <c r="A41" s="26" t="s">
        <v>62</v>
      </c>
      <c r="B41" s="27" t="s">
        <v>63</v>
      </c>
      <c r="C41" s="27" t="s">
        <v>64</v>
      </c>
      <c r="D41" s="30">
        <v>105126.11</v>
      </c>
      <c r="E41" s="28">
        <v>256626.21</v>
      </c>
      <c r="F41" s="29" t="s">
        <v>77</v>
      </c>
    </row>
    <row r="42" spans="1:6" ht="30.75" thickBot="1" x14ac:dyDescent="0.3">
      <c r="A42" s="26" t="s">
        <v>65</v>
      </c>
      <c r="B42" s="27" t="s">
        <v>66</v>
      </c>
      <c r="C42" s="27" t="s">
        <v>67</v>
      </c>
      <c r="D42" s="28">
        <v>58374.49</v>
      </c>
      <c r="E42" s="28">
        <v>59154.42</v>
      </c>
      <c r="F42" s="29" t="s">
        <v>78</v>
      </c>
    </row>
    <row r="43" spans="1:6" ht="15.75" x14ac:dyDescent="0.25">
      <c r="A43" s="31"/>
    </row>
    <row r="44" spans="1:6" x14ac:dyDescent="0.25">
      <c r="A44" s="32"/>
    </row>
  </sheetData>
  <mergeCells count="27">
    <mergeCell ref="E27:E28"/>
    <mergeCell ref="F27:F28"/>
    <mergeCell ref="A24:B24"/>
    <mergeCell ref="A25:B25"/>
    <mergeCell ref="A26:D26"/>
    <mergeCell ref="A27:A28"/>
    <mergeCell ref="B27:B28"/>
    <mergeCell ref="C27:C28"/>
    <mergeCell ref="D27:D28"/>
    <mergeCell ref="A23:B23"/>
    <mergeCell ref="A10:B10"/>
    <mergeCell ref="A11:B11"/>
    <mergeCell ref="A12:B12"/>
    <mergeCell ref="A13:B13"/>
    <mergeCell ref="A14:B14"/>
    <mergeCell ref="A15:B15"/>
    <mergeCell ref="A16:B16"/>
    <mergeCell ref="A17:B17"/>
    <mergeCell ref="A19:A21"/>
    <mergeCell ref="B19:B21"/>
    <mergeCell ref="A22:B22"/>
    <mergeCell ref="A9:B9"/>
    <mergeCell ref="A1:D1"/>
    <mergeCell ref="A5:B5"/>
    <mergeCell ref="A6:B6"/>
    <mergeCell ref="A7:B7"/>
    <mergeCell ref="A8:B8"/>
  </mergeCells>
  <pageMargins left="0.7" right="0.7" top="0.75" bottom="0.75" header="0.3" footer="0.3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Oehlbeck</dc:creator>
  <cp:lastModifiedBy>Kim Oehlbeck</cp:lastModifiedBy>
  <cp:lastPrinted>2024-04-16T20:02:04Z</cp:lastPrinted>
  <dcterms:created xsi:type="dcterms:W3CDTF">2024-04-11T18:45:48Z</dcterms:created>
  <dcterms:modified xsi:type="dcterms:W3CDTF">2024-04-17T14:10:55Z</dcterms:modified>
</cp:coreProperties>
</file>